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ublic\Jugendfeuerwehr\Ausbildung\deutsche jugendleistungsspange\"/>
    </mc:Choice>
  </mc:AlternateContent>
  <xr:revisionPtr revIDLastSave="0" documentId="13_ncr:1_{32151789-3830-4127-900D-F709D61A989E}" xr6:coauthVersionLast="47" xr6:coauthVersionMax="47" xr10:uidLastSave="{00000000-0000-0000-0000-000000000000}"/>
  <bookViews>
    <workbookView xWindow="45" yWindow="30" windowWidth="14355" windowHeight="17220" xr2:uid="{00000000-000D-0000-FFFF-FFFF00000000}"/>
  </bookViews>
  <sheets>
    <sheet name="Leistungsspange" sheetId="4" r:id="rId1"/>
  </sheets>
  <calcPr calcId="191029"/>
</workbook>
</file>

<file path=xl/calcChain.xml><?xml version="1.0" encoding="utf-8"?>
<calcChain xmlns="http://schemas.openxmlformats.org/spreadsheetml/2006/main">
  <c r="S4" i="4" l="1"/>
  <c r="E11" i="4"/>
  <c r="F11" i="4"/>
  <c r="J13" i="4"/>
  <c r="M13" i="4"/>
  <c r="L13" i="4" s="1"/>
  <c r="S13" i="4"/>
  <c r="T13" i="4" s="1"/>
  <c r="J14" i="4"/>
  <c r="M14" i="4"/>
  <c r="L14" i="4" s="1"/>
  <c r="K14" i="4"/>
  <c r="S14" i="4"/>
  <c r="T14" i="4" s="1"/>
  <c r="J15" i="4"/>
  <c r="M15" i="4"/>
  <c r="L15" i="4"/>
  <c r="K15" i="4"/>
  <c r="S15" i="4"/>
  <c r="T15" i="4"/>
  <c r="J16" i="4"/>
  <c r="M16" i="4"/>
  <c r="L16" i="4" s="1"/>
  <c r="K16" i="4" s="1"/>
  <c r="S16" i="4"/>
  <c r="T16" i="4"/>
  <c r="J17" i="4"/>
  <c r="M17" i="4"/>
  <c r="L17" i="4"/>
  <c r="K17" i="4"/>
  <c r="S17" i="4"/>
  <c r="T17" i="4" s="1"/>
  <c r="J18" i="4"/>
  <c r="M18" i="4"/>
  <c r="L18" i="4" s="1"/>
  <c r="S18" i="4"/>
  <c r="T18" i="4" s="1"/>
  <c r="J19" i="4"/>
  <c r="M19" i="4"/>
  <c r="L19" i="4" s="1"/>
  <c r="K19" i="4" s="1"/>
  <c r="S19" i="4"/>
  <c r="T19" i="4" s="1"/>
  <c r="J20" i="4"/>
  <c r="K20" i="4" s="1"/>
  <c r="M20" i="4"/>
  <c r="L20" i="4"/>
  <c r="S20" i="4"/>
  <c r="T20" i="4"/>
  <c r="J21" i="4"/>
  <c r="M21" i="4"/>
  <c r="L21" i="4" s="1"/>
  <c r="K21" i="4" s="1"/>
  <c r="S21" i="4"/>
  <c r="T21" i="4"/>
  <c r="J22" i="4"/>
  <c r="M22" i="4"/>
  <c r="S22" i="4"/>
  <c r="T22" i="4" s="1"/>
  <c r="J23" i="4"/>
  <c r="M23" i="4"/>
  <c r="S23" i="4"/>
  <c r="T23" i="4"/>
  <c r="K18" i="4"/>
  <c r="K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</author>
    <author>herbert</author>
    <author>Herbert</author>
  </authors>
  <commentList>
    <comment ref="C4" authorId="0" shapeId="0" xr:uid="{00000000-0006-0000-0000-000001000000}">
      <text>
        <r>
          <rPr>
            <b/>
            <sz val="8"/>
            <color indexed="81"/>
            <rFont val="Tahoma"/>
          </rPr>
          <t>Veranstaltungsort</t>
        </r>
        <r>
          <rPr>
            <sz val="8"/>
            <color indexed="81"/>
            <rFont val="Tahoma"/>
          </rPr>
          <t xml:space="preserve">
</t>
        </r>
      </text>
    </comment>
    <comment ref="G4" authorId="0" shapeId="0" xr:uid="{00000000-0006-0000-0000-000002000000}">
      <text>
        <r>
          <rPr>
            <b/>
            <sz val="8"/>
            <color indexed="81"/>
            <rFont val="Tahoma"/>
          </rPr>
          <t>Veranstaltungsdatum</t>
        </r>
        <r>
          <rPr>
            <sz val="8"/>
            <color indexed="81"/>
            <rFont val="Tahoma"/>
          </rPr>
          <t xml:space="preserve">
Bitte korrektes Datum
zum Berechnen der Jahrgänge eingeben</t>
        </r>
      </text>
    </comment>
    <comment ref="C6" authorId="0" shapeId="0" xr:uid="{00000000-0006-0000-0000-000003000000}">
      <text>
        <r>
          <rPr>
            <b/>
            <sz val="8"/>
            <color indexed="81"/>
            <rFont val="Tahoma"/>
          </rPr>
          <t>Name der Jugendfeuerwehr</t>
        </r>
        <r>
          <rPr>
            <sz val="8"/>
            <color indexed="81"/>
            <rFont val="Tahoma"/>
          </rPr>
          <t xml:space="preserve">
</t>
        </r>
      </text>
    </comment>
    <comment ref="G6" authorId="1" shapeId="0" xr:uid="{00000000-0006-0000-0000-000004000000}">
      <text>
        <r>
          <rPr>
            <b/>
            <sz val="8"/>
            <color indexed="81"/>
            <rFont val="Tahoma"/>
          </rPr>
          <t>falls bekannt</t>
        </r>
        <r>
          <rPr>
            <sz val="8"/>
            <color indexed="81"/>
            <rFont val="Tahoma"/>
          </rPr>
          <t xml:space="preserve">
</t>
        </r>
      </text>
    </comment>
    <comment ref="B12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Bitte ein </t>
        </r>
        <r>
          <rPr>
            <b/>
            <sz val="12"/>
            <color indexed="10"/>
            <rFont val="Tahoma"/>
            <family val="2"/>
          </rPr>
          <t>X</t>
        </r>
        <r>
          <rPr>
            <b/>
            <sz val="8"/>
            <color indexed="81"/>
            <rFont val="Tahoma"/>
            <family val="2"/>
          </rPr>
          <t xml:space="preserve"> eingeben wenn es sich um einen Bewerber für die LSP handelt.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Bitte ein </t>
        </r>
        <r>
          <rPr>
            <b/>
            <sz val="12"/>
            <color indexed="10"/>
            <rFont val="Tahoma"/>
            <family val="2"/>
          </rPr>
          <t>L</t>
        </r>
        <r>
          <rPr>
            <b/>
            <sz val="8"/>
            <color indexed="81"/>
            <rFont val="Tahoma"/>
            <family val="2"/>
          </rPr>
          <t xml:space="preserve"> eingeben wenn der Teilnehmer  im Besitz der LSP ist.</t>
        </r>
      </text>
    </comment>
    <comment ref="I12" authorId="0" shapeId="0" xr:uid="{00000000-0006-0000-0000-000006000000}">
      <text>
        <r>
          <rPr>
            <b/>
            <sz val="8"/>
            <color indexed="81"/>
            <rFont val="Tahoma"/>
          </rPr>
          <t>Bei ausländischen Teilnehmern bitte ein X eingeben</t>
        </r>
        <r>
          <rPr>
            <sz val="8"/>
            <color indexed="81"/>
            <rFont val="Tahoma"/>
          </rPr>
          <t xml:space="preserve">
</t>
        </r>
      </text>
    </comment>
    <comment ref="J12" authorId="0" shapeId="0" xr:uid="{00000000-0006-0000-0000-000007000000}">
      <text>
        <r>
          <rPr>
            <b/>
            <sz val="8"/>
            <color indexed="81"/>
            <rFont val="Tahoma"/>
          </rPr>
          <t>Stichtag 31.12. des Veranstaltungsjahres</t>
        </r>
        <r>
          <rPr>
            <sz val="8"/>
            <color indexed="81"/>
            <rFont val="Tahoma"/>
          </rPr>
          <t xml:space="preserve">
</t>
        </r>
      </text>
    </comment>
    <comment ref="K12" authorId="0" shapeId="0" xr:uid="{00000000-0006-0000-0000-000008000000}">
      <text>
        <r>
          <rPr>
            <b/>
            <sz val="10"/>
            <color indexed="8"/>
            <rFont val="Arial"/>
            <family val="2"/>
          </rPr>
          <t>Das</t>
        </r>
        <r>
          <rPr>
            <b/>
            <sz val="10"/>
            <color indexed="53"/>
            <rFont val="Arial"/>
            <family val="2"/>
          </rPr>
          <t xml:space="preserve"> Feld ist rot</t>
        </r>
        <r>
          <rPr>
            <b/>
            <sz val="10"/>
            <color indexed="81"/>
            <rFont val="Arial"/>
            <family val="2"/>
          </rPr>
          <t xml:space="preserve"> wenn das Geburtsdatum oder das Eintrittsdatum eines Bewerbers nicht den Vorgaben entspricht.
Das Feld ist gelb wenn es sich nicht um einen Bewerber handelt.</t>
        </r>
      </text>
    </comment>
    <comment ref="A22" authorId="0" shapeId="0" xr:uid="{00000000-0006-0000-0000-000009000000}">
      <text>
        <r>
          <rPr>
            <b/>
            <sz val="8"/>
            <color indexed="81"/>
            <rFont val="Tahoma"/>
          </rPr>
          <t xml:space="preserve">Hier können </t>
        </r>
        <r>
          <rPr>
            <b/>
            <sz val="8"/>
            <color indexed="10"/>
            <rFont val="Tahoma"/>
            <family val="2"/>
          </rPr>
          <t>Ersatzteilnehmer</t>
        </r>
        <r>
          <rPr>
            <b/>
            <sz val="8"/>
            <color indexed="81"/>
            <rFont val="Tahoma"/>
          </rPr>
          <t xml:space="preserve"> angegeben werden. 
Bei </t>
        </r>
        <r>
          <rPr>
            <b/>
            <sz val="8"/>
            <color indexed="10"/>
            <rFont val="Tahoma"/>
            <family val="2"/>
          </rPr>
          <t xml:space="preserve">Ausfall eines Teilnehmers, </t>
        </r>
        <r>
          <rPr>
            <b/>
            <sz val="8"/>
            <color indexed="81"/>
            <rFont val="Tahoma"/>
          </rPr>
          <t xml:space="preserve">nach dem Meldeschluß, können sie als Bewerber oder Füller eingesetzt werden.
Sie müssen dann </t>
        </r>
        <r>
          <rPr>
            <b/>
            <sz val="8"/>
            <color indexed="10"/>
            <rFont val="Tahoma"/>
            <family val="2"/>
          </rPr>
          <t>alle Disziplinen</t>
        </r>
        <r>
          <rPr>
            <b/>
            <sz val="8"/>
            <color indexed="81"/>
            <rFont val="Tahoma"/>
          </rPr>
          <t xml:space="preserve"> mitmachen, und können, </t>
        </r>
        <r>
          <rPr>
            <b/>
            <sz val="8"/>
            <color indexed="10"/>
            <rFont val="Tahoma"/>
            <family val="2"/>
          </rPr>
          <t>wenn sie als Bewerber die Bedingungen erfüllen,</t>
        </r>
        <r>
          <rPr>
            <b/>
            <sz val="8"/>
            <color indexed="81"/>
            <rFont val="Tahoma"/>
          </rPr>
          <t xml:space="preserve"> </t>
        </r>
        <r>
          <rPr>
            <b/>
            <sz val="8"/>
            <color indexed="8"/>
            <rFont val="Tahoma"/>
            <family val="2"/>
          </rPr>
          <t xml:space="preserve">die </t>
        </r>
        <r>
          <rPr>
            <b/>
            <sz val="8"/>
            <color indexed="81"/>
            <rFont val="Tahoma"/>
          </rPr>
          <t xml:space="preserve">LSP erhalten.
</t>
        </r>
      </text>
    </comment>
    <comment ref="A24" authorId="2" shapeId="0" xr:uid="{00000000-0006-0000-0000-00000A000000}">
      <text>
        <r>
          <rPr>
            <b/>
            <sz val="8"/>
            <color indexed="81"/>
            <rFont val="Tahoma"/>
          </rPr>
          <t>Name und Anschrift
Telefon und  e-mail
des JFW (Betreuers)</t>
        </r>
        <r>
          <rPr>
            <sz val="8"/>
            <color indexed="81"/>
            <rFont val="Tahoma"/>
          </rPr>
          <t xml:space="preserve">
</t>
        </r>
      </text>
    </comment>
    <comment ref="A25" authorId="1" shapeId="0" xr:uid="{00000000-0006-0000-0000-00000B000000}">
      <text>
        <r>
          <rPr>
            <b/>
            <sz val="8"/>
            <color indexed="81"/>
            <rFont val="Tahoma"/>
          </rPr>
          <t>© H. Bremermann
Stand: 11.2.2019</t>
        </r>
        <r>
          <rPr>
            <sz val="8"/>
            <color indexed="81"/>
            <rFont val="Tahoma"/>
          </rPr>
          <t xml:space="preserve">
</t>
        </r>
      </text>
    </comment>
    <comment ref="C25" authorId="1" shapeId="0" xr:uid="{00000000-0006-0000-0000-00000C000000}">
      <text>
        <r>
          <rPr>
            <b/>
            <sz val="8"/>
            <color indexed="81"/>
            <rFont val="Tahoma"/>
          </rPr>
          <t>Bitte den Namen des Einsenders angeben</t>
        </r>
      </text>
    </comment>
  </commentList>
</comments>
</file>

<file path=xl/sharedStrings.xml><?xml version="1.0" encoding="utf-8"?>
<sst xmlns="http://schemas.openxmlformats.org/spreadsheetml/2006/main" count="120" uniqueCount="52">
  <si>
    <t>Teilnehmermeldung für die Leistungsspangenabnahme</t>
  </si>
  <si>
    <t>in:</t>
  </si>
  <si>
    <t>am:</t>
  </si>
  <si>
    <t>JF:</t>
  </si>
  <si>
    <t>St-Nr:</t>
  </si>
  <si>
    <t>Bez./Kreis:</t>
  </si>
  <si>
    <t xml:space="preserve"> mögliche Jahrgänge </t>
  </si>
  <si>
    <t>von</t>
  </si>
  <si>
    <t>bis</t>
  </si>
  <si>
    <t>min. 1 Jahr in der JF</t>
  </si>
  <si>
    <t>Bewerber</t>
  </si>
  <si>
    <t xml:space="preserve"> Name </t>
  </si>
  <si>
    <t xml:space="preserve"> Vorname </t>
  </si>
  <si>
    <t>Geburtsdatum</t>
  </si>
  <si>
    <t>Eintrittsdatum</t>
  </si>
  <si>
    <t>DJF-Ausw.-Nr</t>
  </si>
  <si>
    <t xml:space="preserve"> m / w </t>
  </si>
  <si>
    <t>Ausl.</t>
  </si>
  <si>
    <t>Alter</t>
  </si>
  <si>
    <t>X</t>
  </si>
  <si>
    <t>L</t>
  </si>
  <si>
    <t>m</t>
  </si>
  <si>
    <t>w</t>
  </si>
  <si>
    <t>Anschr. JFW:</t>
  </si>
  <si>
    <t>Einsender:</t>
  </si>
  <si>
    <t>Bitte ausgefüllt per e-mail an die vom Veranstalter vorgegebene Adresse einsenden!</t>
  </si>
  <si>
    <r>
      <t xml:space="preserve">DEUTSCHE </t>
    </r>
    <r>
      <rPr>
        <b/>
        <sz val="24"/>
        <rFont val="Arial"/>
      </rPr>
      <t>JUGEND</t>
    </r>
    <r>
      <rPr>
        <sz val="24"/>
        <rFont val="Arial"/>
        <family val="2"/>
      </rPr>
      <t>FEUERWEHR</t>
    </r>
  </si>
  <si>
    <t>d</t>
  </si>
  <si>
    <t>V1.05</t>
  </si>
  <si>
    <t>Landkreis Nürnberger Land</t>
  </si>
  <si>
    <t>Diepersdorf</t>
  </si>
  <si>
    <t>Albert</t>
  </si>
  <si>
    <t>Finley</t>
  </si>
  <si>
    <t>Böheim</t>
  </si>
  <si>
    <t>Jannik</t>
  </si>
  <si>
    <t>Bowen</t>
  </si>
  <si>
    <t>Sabin</t>
  </si>
  <si>
    <t>Frank</t>
  </si>
  <si>
    <t>Felix</t>
  </si>
  <si>
    <t>Heidner</t>
  </si>
  <si>
    <t>Kim</t>
  </si>
  <si>
    <t>Krätzer</t>
  </si>
  <si>
    <t>Mara</t>
  </si>
  <si>
    <t>Neuner</t>
  </si>
  <si>
    <t>Emily</t>
  </si>
  <si>
    <t>Scheibe</t>
  </si>
  <si>
    <t>Leonie</t>
  </si>
  <si>
    <t>Wagner</t>
  </si>
  <si>
    <t>Anni</t>
  </si>
  <si>
    <t>Altensittenbach</t>
  </si>
  <si>
    <t xml:space="preserve">Markus Werthner </t>
  </si>
  <si>
    <t>Markus Werthner, Pegnitzstr. 11, 91217 Hersbruck, 0173/4947258, Jugendwart@ff-altensittenbach.de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</si>
</sst>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</font>
    <font>
      <b/>
      <sz val="24"/>
      <name val="Arial"/>
    </font>
    <font>
      <sz val="24"/>
      <name val="Arial"/>
      <family val="2"/>
    </font>
    <font>
      <sz val="24"/>
      <name val="Arial"/>
    </font>
    <font>
      <sz val="14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53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b/>
      <sz val="8"/>
      <color indexed="10"/>
      <name val="Tahoma"/>
      <family val="2"/>
    </font>
    <font>
      <b/>
      <sz val="8"/>
      <color indexed="8"/>
      <name val="Tahoma"/>
      <family val="2"/>
    </font>
    <font>
      <b/>
      <sz val="8"/>
      <color indexed="81"/>
      <name val="Tahoma"/>
      <family val="2"/>
    </font>
    <font>
      <b/>
      <sz val="12"/>
      <color indexed="10"/>
      <name val="Tahoma"/>
      <family val="2"/>
    </font>
    <font>
      <sz val="10"/>
      <name val="Arial"/>
      <family val="2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1" fillId="0" borderId="0" xfId="0" applyFont="1"/>
    <xf numFmtId="0" fontId="0" fillId="0" borderId="4" xfId="0" applyBorder="1"/>
    <xf numFmtId="0" fontId="6" fillId="0" borderId="0" xfId="0" applyFont="1" applyAlignment="1">
      <alignment horizontal="center" vertical="center"/>
    </xf>
    <xf numFmtId="0" fontId="5" fillId="0" borderId="5" xfId="0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14" fontId="7" fillId="2" borderId="6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0" fillId="0" borderId="0" xfId="0" applyNumberFormat="1"/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vertical="center"/>
    </xf>
    <xf numFmtId="1" fontId="8" fillId="4" borderId="6" xfId="0" applyNumberFormat="1" applyFont="1" applyFill="1" applyBorder="1" applyAlignment="1">
      <alignment horizontal="center" vertical="center"/>
    </xf>
    <xf numFmtId="1" fontId="8" fillId="4" borderId="7" xfId="0" applyNumberFormat="1" applyFont="1" applyFill="1" applyBorder="1" applyAlignment="1">
      <alignment horizontal="center" vertical="center"/>
    </xf>
    <xf numFmtId="0" fontId="0" fillId="0" borderId="10" xfId="0" applyBorder="1"/>
    <xf numFmtId="0" fontId="8" fillId="0" borderId="7" xfId="0" applyFont="1" applyBorder="1" applyAlignment="1">
      <alignment vertical="center"/>
    </xf>
    <xf numFmtId="1" fontId="0" fillId="4" borderId="7" xfId="0" applyNumberFormat="1" applyFill="1" applyBorder="1" applyAlignment="1">
      <alignment horizontal="center" vertical="center"/>
    </xf>
    <xf numFmtId="0" fontId="5" fillId="0" borderId="7" xfId="0" applyFont="1" applyBorder="1"/>
    <xf numFmtId="0" fontId="8" fillId="0" borderId="4" xfId="0" applyFont="1" applyBorder="1" applyAlignment="1">
      <alignment horizontal="center" vertical="center"/>
    </xf>
    <xf numFmtId="0" fontId="0" fillId="3" borderId="11" xfId="0" applyFill="1" applyBorder="1" applyAlignment="1" applyProtection="1">
      <alignment horizontal="center" vertical="center"/>
      <protection locked="0"/>
    </xf>
    <xf numFmtId="14" fontId="0" fillId="3" borderId="12" xfId="0" applyNumberFormat="1" applyFill="1" applyBorder="1" applyAlignment="1" applyProtection="1">
      <alignment horizontal="center" vertical="center"/>
      <protection locked="0"/>
    </xf>
    <xf numFmtId="1" fontId="0" fillId="4" borderId="13" xfId="0" applyNumberFormat="1" applyFill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15" xfId="0" applyFill="1" applyBorder="1" applyAlignment="1" applyProtection="1">
      <alignment horizontal="center" vertical="center"/>
      <protection locked="0"/>
    </xf>
    <xf numFmtId="1" fontId="0" fillId="3" borderId="16" xfId="0" applyNumberFormat="1" applyFill="1" applyBorder="1" applyAlignment="1" applyProtection="1">
      <alignment horizontal="center" vertical="center"/>
      <protection locked="0"/>
    </xf>
    <xf numFmtId="1" fontId="0" fillId="4" borderId="14" xfId="0" applyNumberForma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0" fillId="3" borderId="18" xfId="0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1" fontId="0" fillId="4" borderId="20" xfId="0" applyNumberFormat="1" applyFill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left" vertical="center"/>
      <protection locked="0"/>
    </xf>
    <xf numFmtId="14" fontId="0" fillId="5" borderId="22" xfId="0" applyNumberFormat="1" applyFill="1" applyBorder="1" applyAlignment="1" applyProtection="1">
      <alignment horizontal="center" vertical="center"/>
      <protection locked="0"/>
    </xf>
    <xf numFmtId="1" fontId="0" fillId="5" borderId="22" xfId="0" applyNumberFormat="1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1" fontId="5" fillId="6" borderId="24" xfId="0" applyNumberFormat="1" applyFont="1" applyFill="1" applyBorder="1" applyAlignment="1">
      <alignment horizontal="center" vertical="center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left" vertical="center"/>
      <protection locked="0"/>
    </xf>
    <xf numFmtId="14" fontId="0" fillId="5" borderId="26" xfId="0" applyNumberFormat="1" applyFill="1" applyBorder="1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horizontal="center" vertical="center"/>
      <protection locked="0"/>
    </xf>
    <xf numFmtId="1" fontId="0" fillId="4" borderId="29" xfId="0" applyNumberFormat="1" applyFill="1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9" fillId="0" borderId="31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0" fillId="0" borderId="30" xfId="0" applyBorder="1"/>
    <xf numFmtId="0" fontId="5" fillId="0" borderId="9" xfId="0" applyFont="1" applyBorder="1"/>
    <xf numFmtId="0" fontId="5" fillId="0" borderId="0" xfId="0" applyFont="1"/>
    <xf numFmtId="0" fontId="0" fillId="3" borderId="29" xfId="0" applyFill="1" applyBorder="1" applyAlignment="1" applyProtection="1">
      <alignment horizontal="left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left" vertical="center"/>
      <protection locked="0"/>
    </xf>
    <xf numFmtId="14" fontId="0" fillId="3" borderId="22" xfId="0" applyNumberFormat="1" applyFill="1" applyBorder="1" applyAlignment="1" applyProtection="1">
      <alignment horizontal="center" vertical="center"/>
      <protection locked="0"/>
    </xf>
    <xf numFmtId="1" fontId="0" fillId="3" borderId="32" xfId="0" applyNumberFormat="1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19" fillId="3" borderId="24" xfId="0" applyFont="1" applyFill="1" applyBorder="1" applyAlignment="1" applyProtection="1">
      <alignment horizontal="center" vertical="center"/>
      <protection locked="0"/>
    </xf>
    <xf numFmtId="0" fontId="19" fillId="3" borderId="22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/>
    </xf>
    <xf numFmtId="0" fontId="19" fillId="3" borderId="18" xfId="0" applyFont="1" applyFill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horizontal="center" vertical="center"/>
    </xf>
    <xf numFmtId="0" fontId="19" fillId="0" borderId="0" xfId="0" applyFont="1"/>
    <xf numFmtId="0" fontId="19" fillId="3" borderId="18" xfId="0" applyFont="1" applyFill="1" applyBorder="1" applyAlignment="1" applyProtection="1">
      <alignment horizontal="left" vertical="center"/>
      <protection locked="0"/>
    </xf>
    <xf numFmtId="14" fontId="8" fillId="2" borderId="6" xfId="0" applyNumberFormat="1" applyFont="1" applyFill="1" applyBorder="1" applyAlignment="1">
      <alignment horizontal="center" vertical="center"/>
    </xf>
    <xf numFmtId="14" fontId="8" fillId="2" borderId="3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4" borderId="31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35" xfId="0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autoPageBreaks="0"/>
  </sheetPr>
  <dimension ref="A1:T25"/>
  <sheetViews>
    <sheetView showGridLines="0" tabSelected="1" workbookViewId="0">
      <selection activeCell="C24" sqref="C24:J24"/>
    </sheetView>
  </sheetViews>
  <sheetFormatPr baseColWidth="10" defaultRowHeight="18" x14ac:dyDescent="0.25"/>
  <cols>
    <col min="1" max="1" width="4" customWidth="1"/>
    <col min="2" max="2" width="9.85546875" customWidth="1"/>
    <col min="3" max="3" width="26" style="9" customWidth="1"/>
    <col min="4" max="4" width="22.28515625" style="9" customWidth="1"/>
    <col min="5" max="6" width="13.5703125" style="9" customWidth="1"/>
    <col min="7" max="7" width="13.140625" style="9" customWidth="1"/>
    <col min="8" max="8" width="6.42578125" customWidth="1"/>
    <col min="9" max="9" width="5" customWidth="1"/>
    <col min="10" max="10" width="5.42578125" customWidth="1"/>
    <col min="11" max="11" width="1.85546875" style="62" customWidth="1"/>
    <col min="12" max="12" width="5.7109375" style="5" hidden="1" customWidth="1"/>
    <col min="13" max="13" width="7.5703125" hidden="1" customWidth="1"/>
    <col min="14" max="16" width="2.7109375" hidden="1" customWidth="1"/>
    <col min="17" max="18" width="5.140625" hidden="1" customWidth="1"/>
    <col min="19" max="19" width="4.42578125" hidden="1" customWidth="1"/>
    <col min="20" max="20" width="5.28515625" hidden="1" customWidth="1"/>
  </cols>
  <sheetData>
    <row r="1" spans="1:20" ht="30.75" customHeight="1" x14ac:dyDescent="0.25">
      <c r="A1" s="1"/>
      <c r="B1" s="2"/>
      <c r="C1" s="84" t="s">
        <v>26</v>
      </c>
      <c r="D1" s="84"/>
      <c r="E1" s="84"/>
      <c r="F1" s="84"/>
      <c r="G1" s="84"/>
      <c r="H1" s="84"/>
      <c r="I1" s="3"/>
      <c r="J1" s="2"/>
      <c r="K1" s="4"/>
    </row>
    <row r="2" spans="1:20" ht="21.75" customHeight="1" x14ac:dyDescent="0.25">
      <c r="A2" s="6"/>
      <c r="C2" s="80" t="s">
        <v>0</v>
      </c>
      <c r="D2" s="80"/>
      <c r="E2" s="80"/>
      <c r="F2" s="80"/>
      <c r="G2" s="80"/>
      <c r="H2" s="80"/>
      <c r="I2" s="7"/>
      <c r="K2" s="8"/>
    </row>
    <row r="3" spans="1:20" ht="11.25" customHeight="1" thickBot="1" x14ac:dyDescent="0.3">
      <c r="A3" s="6"/>
      <c r="K3" s="8"/>
    </row>
    <row r="4" spans="1:20" ht="18.75" customHeight="1" thickBot="1" x14ac:dyDescent="0.3">
      <c r="A4" s="6"/>
      <c r="B4" s="10" t="s">
        <v>1</v>
      </c>
      <c r="C4" s="88" t="s">
        <v>30</v>
      </c>
      <c r="D4" s="89"/>
      <c r="E4" s="90"/>
      <c r="F4" s="11" t="s">
        <v>2</v>
      </c>
      <c r="G4" s="12">
        <v>45423</v>
      </c>
      <c r="H4" s="11"/>
      <c r="I4" s="10"/>
      <c r="K4" s="8"/>
      <c r="S4">
        <f>DAY(G4)</f>
        <v>11</v>
      </c>
    </row>
    <row r="5" spans="1:20" ht="9" customHeight="1" thickBot="1" x14ac:dyDescent="0.3">
      <c r="A5" s="6"/>
      <c r="B5" s="13"/>
      <c r="C5"/>
      <c r="D5"/>
      <c r="E5"/>
      <c r="K5" s="8"/>
    </row>
    <row r="6" spans="1:20" ht="18" customHeight="1" thickBot="1" x14ac:dyDescent="0.3">
      <c r="A6" s="6"/>
      <c r="B6" s="10" t="s">
        <v>3</v>
      </c>
      <c r="C6" s="85" t="s">
        <v>49</v>
      </c>
      <c r="D6" s="86"/>
      <c r="E6" s="87"/>
      <c r="F6" s="11" t="s">
        <v>4</v>
      </c>
      <c r="G6" s="14"/>
      <c r="K6" s="8"/>
      <c r="M6" s="15"/>
      <c r="N6" s="15"/>
      <c r="O6" s="15"/>
      <c r="P6" s="15"/>
    </row>
    <row r="7" spans="1:20" ht="9" customHeight="1" thickBot="1" x14ac:dyDescent="0.3">
      <c r="A7" s="6"/>
      <c r="B7" s="10"/>
      <c r="C7" s="16"/>
      <c r="D7" s="16"/>
      <c r="E7" s="10"/>
      <c r="H7" s="17"/>
      <c r="I7" s="17"/>
      <c r="J7" s="16"/>
      <c r="K7" s="8"/>
      <c r="Q7" s="18"/>
      <c r="R7" s="18"/>
    </row>
    <row r="8" spans="1:20" ht="18" customHeight="1" thickBot="1" x14ac:dyDescent="0.3">
      <c r="A8" s="6"/>
      <c r="B8" s="10" t="s">
        <v>5</v>
      </c>
      <c r="C8" s="85" t="s">
        <v>29</v>
      </c>
      <c r="D8" s="86"/>
      <c r="E8" s="87"/>
      <c r="H8" s="17"/>
      <c r="I8" s="17"/>
      <c r="J8" s="16"/>
      <c r="K8" s="8"/>
    </row>
    <row r="9" spans="1:20" ht="21" customHeight="1" thickBot="1" x14ac:dyDescent="0.3">
      <c r="A9" s="6"/>
      <c r="B9" s="10"/>
      <c r="C9" s="16"/>
      <c r="D9" s="16"/>
      <c r="E9" s="10"/>
      <c r="F9" s="10"/>
      <c r="G9" s="10"/>
      <c r="H9" s="17"/>
      <c r="I9" s="17"/>
      <c r="J9" s="16"/>
      <c r="K9" s="8"/>
    </row>
    <row r="10" spans="1:20" ht="16.5" customHeight="1" thickBot="1" x14ac:dyDescent="0.3">
      <c r="A10" s="6"/>
      <c r="B10" s="10"/>
      <c r="C10" s="16"/>
      <c r="D10" s="19" t="s">
        <v>6</v>
      </c>
      <c r="E10" s="19" t="s">
        <v>7</v>
      </c>
      <c r="F10" s="20" t="s">
        <v>8</v>
      </c>
      <c r="G10" s="19"/>
      <c r="H10" s="21"/>
      <c r="I10" s="21"/>
      <c r="J10" s="22"/>
      <c r="K10" s="8"/>
      <c r="L10"/>
    </row>
    <row r="11" spans="1:20" ht="22.5" customHeight="1" thickBot="1" x14ac:dyDescent="0.3">
      <c r="A11" s="6"/>
      <c r="B11" s="10"/>
      <c r="C11" s="16"/>
      <c r="E11" s="23">
        <f>YEAR(G4)-18</f>
        <v>2006</v>
      </c>
      <c r="F11" s="24">
        <f>YEAR(G4)-15</f>
        <v>2009</v>
      </c>
      <c r="G11" s="81" t="s">
        <v>9</v>
      </c>
      <c r="H11" s="82"/>
      <c r="I11" s="82"/>
      <c r="J11" s="83"/>
      <c r="K11" s="8"/>
      <c r="L11"/>
    </row>
    <row r="12" spans="1:20" ht="16.5" customHeight="1" thickBot="1" x14ac:dyDescent="0.3">
      <c r="A12" s="25"/>
      <c r="B12" s="26" t="s">
        <v>10</v>
      </c>
      <c r="C12" s="20" t="s">
        <v>11</v>
      </c>
      <c r="D12" s="20" t="s">
        <v>12</v>
      </c>
      <c r="E12" s="20" t="s">
        <v>13</v>
      </c>
      <c r="F12" s="20" t="s">
        <v>14</v>
      </c>
      <c r="G12" s="20" t="s">
        <v>15</v>
      </c>
      <c r="H12" s="20" t="s">
        <v>16</v>
      </c>
      <c r="I12" s="20" t="s">
        <v>17</v>
      </c>
      <c r="J12" s="27" t="s">
        <v>18</v>
      </c>
      <c r="K12" s="28"/>
      <c r="L12"/>
      <c r="M12" s="29"/>
    </row>
    <row r="13" spans="1:20" s="15" customFormat="1" ht="16.5" customHeight="1" x14ac:dyDescent="0.25">
      <c r="A13" s="30"/>
      <c r="B13" s="64" t="s">
        <v>19</v>
      </c>
      <c r="C13" s="65" t="s">
        <v>31</v>
      </c>
      <c r="D13" s="65" t="s">
        <v>32</v>
      </c>
      <c r="E13" s="66">
        <v>40030</v>
      </c>
      <c r="F13" s="66">
        <v>44413</v>
      </c>
      <c r="G13" s="67">
        <v>604933</v>
      </c>
      <c r="H13" s="72" t="s">
        <v>21</v>
      </c>
      <c r="I13" s="68"/>
      <c r="J13" s="32">
        <f>IF(E13&gt;0,YEAR(G4)-YEAR(E13),"")</f>
        <v>15</v>
      </c>
      <c r="K13" s="33">
        <f t="shared" ref="K13:K21" si="0">IF(B13="X",IF(L13&gt;365,J13,99),1)</f>
        <v>15</v>
      </c>
      <c r="L13">
        <f t="shared" ref="L13:L21" si="1">IF(M13=365,M13+T13,M13)</f>
        <v>1010</v>
      </c>
      <c r="M13" s="34">
        <f>G4-F13</f>
        <v>1010</v>
      </c>
      <c r="N13" t="s">
        <v>19</v>
      </c>
      <c r="O13" t="s">
        <v>20</v>
      </c>
      <c r="P13" s="15" t="s">
        <v>21</v>
      </c>
      <c r="Q13" s="15" t="s">
        <v>22</v>
      </c>
      <c r="R13" s="73" t="s">
        <v>27</v>
      </c>
      <c r="S13" s="15">
        <f t="shared" ref="S13:S23" si="2">DAY(F13)</f>
        <v>5</v>
      </c>
      <c r="T13" s="15">
        <f t="shared" ref="T13:T23" si="3">IF(S13=$S$4,1,0)</f>
        <v>0</v>
      </c>
    </row>
    <row r="14" spans="1:20" s="15" customFormat="1" ht="16.5" customHeight="1" x14ac:dyDescent="0.25">
      <c r="A14" s="35"/>
      <c r="B14" s="69" t="s">
        <v>19</v>
      </c>
      <c r="C14" s="39" t="s">
        <v>33</v>
      </c>
      <c r="D14" s="39" t="s">
        <v>34</v>
      </c>
      <c r="E14" s="31">
        <v>39410</v>
      </c>
      <c r="F14" s="31">
        <v>43793</v>
      </c>
      <c r="G14" s="36">
        <v>604932</v>
      </c>
      <c r="H14" s="74" t="s">
        <v>21</v>
      </c>
      <c r="I14" s="70"/>
      <c r="J14" s="37">
        <f>IF(E14&gt;0,YEAR(G4)-YEAR(E14),"")</f>
        <v>17</v>
      </c>
      <c r="K14" s="38">
        <f t="shared" si="0"/>
        <v>17</v>
      </c>
      <c r="L14">
        <f t="shared" si="1"/>
        <v>1630</v>
      </c>
      <c r="M14" s="34">
        <f>G4-F14</f>
        <v>1630</v>
      </c>
      <c r="N14" t="s">
        <v>19</v>
      </c>
      <c r="O14" t="s">
        <v>20</v>
      </c>
      <c r="P14" s="15" t="s">
        <v>21</v>
      </c>
      <c r="Q14" s="15" t="s">
        <v>22</v>
      </c>
      <c r="R14" s="73" t="s">
        <v>27</v>
      </c>
      <c r="S14" s="15">
        <f t="shared" si="2"/>
        <v>24</v>
      </c>
      <c r="T14" s="15">
        <f t="shared" si="3"/>
        <v>0</v>
      </c>
    </row>
    <row r="15" spans="1:20" s="15" customFormat="1" ht="16.5" customHeight="1" x14ac:dyDescent="0.25">
      <c r="A15" s="35"/>
      <c r="B15" s="69" t="s">
        <v>19</v>
      </c>
      <c r="C15" s="39" t="s">
        <v>35</v>
      </c>
      <c r="D15" s="39" t="s">
        <v>36</v>
      </c>
      <c r="E15" s="31">
        <v>40122</v>
      </c>
      <c r="F15" s="31">
        <v>44505</v>
      </c>
      <c r="G15" s="36">
        <v>604931</v>
      </c>
      <c r="H15" s="74" t="s">
        <v>21</v>
      </c>
      <c r="I15" s="70"/>
      <c r="J15" s="37">
        <f>IF(E15&gt;0,YEAR(G4)-YEAR(E15),"")</f>
        <v>15</v>
      </c>
      <c r="K15" s="38">
        <f t="shared" si="0"/>
        <v>15</v>
      </c>
      <c r="L15">
        <f t="shared" si="1"/>
        <v>918</v>
      </c>
      <c r="M15" s="34">
        <f>G4-F15</f>
        <v>918</v>
      </c>
      <c r="N15" t="s">
        <v>19</v>
      </c>
      <c r="O15" t="s">
        <v>20</v>
      </c>
      <c r="P15" s="15" t="s">
        <v>21</v>
      </c>
      <c r="Q15" s="15" t="s">
        <v>22</v>
      </c>
      <c r="R15" s="73" t="s">
        <v>27</v>
      </c>
      <c r="S15" s="15">
        <f t="shared" si="2"/>
        <v>5</v>
      </c>
      <c r="T15" s="15">
        <f t="shared" si="3"/>
        <v>0</v>
      </c>
    </row>
    <row r="16" spans="1:20" s="15" customFormat="1" ht="16.5" customHeight="1" x14ac:dyDescent="0.25">
      <c r="A16" s="35"/>
      <c r="B16" s="69" t="s">
        <v>19</v>
      </c>
      <c r="C16" s="39" t="s">
        <v>37</v>
      </c>
      <c r="D16" s="39" t="s">
        <v>38</v>
      </c>
      <c r="E16" s="31">
        <v>39664</v>
      </c>
      <c r="F16" s="31">
        <v>44809</v>
      </c>
      <c r="G16" s="36">
        <v>604930</v>
      </c>
      <c r="H16" s="74" t="s">
        <v>21</v>
      </c>
      <c r="I16" s="70"/>
      <c r="J16" s="37">
        <f>IF(E16&gt;0,YEAR(G4)-YEAR(E16),"")</f>
        <v>16</v>
      </c>
      <c r="K16" s="38">
        <f t="shared" si="0"/>
        <v>16</v>
      </c>
      <c r="L16">
        <f t="shared" si="1"/>
        <v>614</v>
      </c>
      <c r="M16" s="34">
        <f>G4-F16</f>
        <v>614</v>
      </c>
      <c r="N16" t="s">
        <v>19</v>
      </c>
      <c r="O16" t="s">
        <v>20</v>
      </c>
      <c r="P16" s="15" t="s">
        <v>21</v>
      </c>
      <c r="Q16" s="15" t="s">
        <v>22</v>
      </c>
      <c r="R16" s="73" t="s">
        <v>27</v>
      </c>
      <c r="S16" s="15">
        <f t="shared" si="2"/>
        <v>5</v>
      </c>
      <c r="T16" s="15">
        <f t="shared" si="3"/>
        <v>0</v>
      </c>
    </row>
    <row r="17" spans="1:20" s="15" customFormat="1" ht="16.5" customHeight="1" x14ac:dyDescent="0.25">
      <c r="A17" s="35"/>
      <c r="B17" s="69" t="s">
        <v>19</v>
      </c>
      <c r="C17" s="39" t="s">
        <v>39</v>
      </c>
      <c r="D17" s="39" t="s">
        <v>40</v>
      </c>
      <c r="E17" s="31">
        <v>39766</v>
      </c>
      <c r="F17" s="31">
        <v>44150</v>
      </c>
      <c r="G17" s="36">
        <v>604922</v>
      </c>
      <c r="H17" s="74" t="s">
        <v>22</v>
      </c>
      <c r="I17" s="70"/>
      <c r="J17" s="37">
        <f>IF(E17&gt;0,YEAR(G4)-YEAR(E17),"")</f>
        <v>16</v>
      </c>
      <c r="K17" s="38">
        <f t="shared" si="0"/>
        <v>16</v>
      </c>
      <c r="L17">
        <f t="shared" si="1"/>
        <v>1273</v>
      </c>
      <c r="M17" s="34">
        <f>G4-F17</f>
        <v>1273</v>
      </c>
      <c r="N17" t="s">
        <v>19</v>
      </c>
      <c r="O17" t="s">
        <v>20</v>
      </c>
      <c r="P17" s="15" t="s">
        <v>21</v>
      </c>
      <c r="Q17" s="15" t="s">
        <v>22</v>
      </c>
      <c r="R17" s="73" t="s">
        <v>27</v>
      </c>
      <c r="S17" s="15">
        <f t="shared" si="2"/>
        <v>15</v>
      </c>
      <c r="T17" s="15">
        <f t="shared" si="3"/>
        <v>0</v>
      </c>
    </row>
    <row r="18" spans="1:20" s="15" customFormat="1" ht="16.5" customHeight="1" x14ac:dyDescent="0.25">
      <c r="A18" s="35"/>
      <c r="B18" s="69" t="s">
        <v>19</v>
      </c>
      <c r="C18" s="39" t="s">
        <v>41</v>
      </c>
      <c r="D18" s="39" t="s">
        <v>42</v>
      </c>
      <c r="E18" s="31">
        <v>39125</v>
      </c>
      <c r="F18" s="31">
        <v>43508</v>
      </c>
      <c r="G18" s="36">
        <v>604921</v>
      </c>
      <c r="H18" s="74" t="s">
        <v>22</v>
      </c>
      <c r="I18" s="71"/>
      <c r="J18" s="37">
        <f>IF(E18&gt;0,YEAR(G4)-YEAR(E18),"")</f>
        <v>17</v>
      </c>
      <c r="K18" s="38">
        <f t="shared" si="0"/>
        <v>17</v>
      </c>
      <c r="L18">
        <f t="shared" si="1"/>
        <v>1915</v>
      </c>
      <c r="M18" s="34">
        <f>G4-F18</f>
        <v>1915</v>
      </c>
      <c r="N18" t="s">
        <v>19</v>
      </c>
      <c r="O18" t="s">
        <v>20</v>
      </c>
      <c r="P18" s="15" t="s">
        <v>21</v>
      </c>
      <c r="Q18" s="15" t="s">
        <v>22</v>
      </c>
      <c r="R18" s="73" t="s">
        <v>27</v>
      </c>
      <c r="S18" s="15">
        <f t="shared" si="2"/>
        <v>12</v>
      </c>
      <c r="T18" s="15">
        <f t="shared" si="3"/>
        <v>0</v>
      </c>
    </row>
    <row r="19" spans="1:20" s="15" customFormat="1" ht="16.5" customHeight="1" x14ac:dyDescent="0.25">
      <c r="A19" s="35"/>
      <c r="B19" s="74" t="s">
        <v>19</v>
      </c>
      <c r="C19" s="39" t="s">
        <v>43</v>
      </c>
      <c r="D19" s="39" t="s">
        <v>44</v>
      </c>
      <c r="E19" s="31">
        <v>39608</v>
      </c>
      <c r="F19" s="31">
        <v>43991</v>
      </c>
      <c r="G19" s="36">
        <v>604920</v>
      </c>
      <c r="H19" s="74" t="s">
        <v>22</v>
      </c>
      <c r="I19" s="70"/>
      <c r="J19" s="37">
        <f>IF(E19&gt;0,YEAR(G4)-YEAR(E19),"")</f>
        <v>16</v>
      </c>
      <c r="K19" s="38">
        <f t="shared" si="0"/>
        <v>16</v>
      </c>
      <c r="L19">
        <f t="shared" si="1"/>
        <v>1432</v>
      </c>
      <c r="M19" s="34">
        <f>G4-F19</f>
        <v>1432</v>
      </c>
      <c r="N19" t="s">
        <v>19</v>
      </c>
      <c r="O19" s="76" t="s">
        <v>20</v>
      </c>
      <c r="P19" s="15" t="s">
        <v>21</v>
      </c>
      <c r="Q19" s="15" t="s">
        <v>22</v>
      </c>
      <c r="R19" s="73" t="s">
        <v>27</v>
      </c>
      <c r="S19" s="15">
        <f t="shared" si="2"/>
        <v>9</v>
      </c>
      <c r="T19" s="15">
        <f t="shared" si="3"/>
        <v>0</v>
      </c>
    </row>
    <row r="20" spans="1:20" s="15" customFormat="1" ht="16.5" customHeight="1" x14ac:dyDescent="0.25">
      <c r="A20" s="35"/>
      <c r="B20" s="69" t="s">
        <v>19</v>
      </c>
      <c r="C20" s="39" t="s">
        <v>45</v>
      </c>
      <c r="D20" s="39" t="s">
        <v>46</v>
      </c>
      <c r="E20" s="31">
        <v>39173</v>
      </c>
      <c r="F20" s="31">
        <v>43570</v>
      </c>
      <c r="G20" s="36">
        <v>604919</v>
      </c>
      <c r="H20" s="74" t="s">
        <v>22</v>
      </c>
      <c r="I20" s="70"/>
      <c r="J20" s="37">
        <f>IF(E20&gt;0,YEAR(G4)-YEAR(E20),"")</f>
        <v>17</v>
      </c>
      <c r="K20" s="38">
        <f t="shared" si="0"/>
        <v>17</v>
      </c>
      <c r="L20">
        <f t="shared" si="1"/>
        <v>1853</v>
      </c>
      <c r="M20" s="34">
        <f>G4-F20</f>
        <v>1853</v>
      </c>
      <c r="N20" t="s">
        <v>19</v>
      </c>
      <c r="O20" t="s">
        <v>20</v>
      </c>
      <c r="P20" s="15" t="s">
        <v>21</v>
      </c>
      <c r="Q20" s="15" t="s">
        <v>22</v>
      </c>
      <c r="R20" s="73" t="s">
        <v>27</v>
      </c>
      <c r="S20" s="15">
        <f t="shared" si="2"/>
        <v>15</v>
      </c>
      <c r="T20" s="15">
        <f t="shared" si="3"/>
        <v>0</v>
      </c>
    </row>
    <row r="21" spans="1:20" s="15" customFormat="1" ht="16.5" customHeight="1" thickBot="1" x14ac:dyDescent="0.3">
      <c r="A21" s="40"/>
      <c r="B21" s="69" t="s">
        <v>19</v>
      </c>
      <c r="C21" s="39" t="s">
        <v>47</v>
      </c>
      <c r="D21" s="77" t="s">
        <v>48</v>
      </c>
      <c r="E21" s="31">
        <v>39487</v>
      </c>
      <c r="F21" s="31">
        <v>43983</v>
      </c>
      <c r="G21" s="36">
        <v>604918</v>
      </c>
      <c r="H21" s="74" t="s">
        <v>22</v>
      </c>
      <c r="I21" s="70"/>
      <c r="J21" s="41">
        <f>IF(E21&gt;0,YEAR(G4)-YEAR(E21),"")</f>
        <v>16</v>
      </c>
      <c r="K21" s="42">
        <f t="shared" si="0"/>
        <v>16</v>
      </c>
      <c r="L21">
        <f t="shared" si="1"/>
        <v>1440</v>
      </c>
      <c r="M21" s="34">
        <f>G4-F21</f>
        <v>1440</v>
      </c>
      <c r="N21" t="s">
        <v>19</v>
      </c>
      <c r="O21" t="s">
        <v>20</v>
      </c>
      <c r="P21" s="15" t="s">
        <v>21</v>
      </c>
      <c r="Q21" s="15" t="s">
        <v>22</v>
      </c>
      <c r="R21" s="73" t="s">
        <v>27</v>
      </c>
      <c r="S21" s="15">
        <f t="shared" si="2"/>
        <v>1</v>
      </c>
      <c r="T21" s="15">
        <f t="shared" si="3"/>
        <v>0</v>
      </c>
    </row>
    <row r="22" spans="1:20" s="15" customFormat="1" ht="16.5" customHeight="1" x14ac:dyDescent="0.2">
      <c r="A22" s="43"/>
      <c r="B22" s="44"/>
      <c r="C22" s="45"/>
      <c r="D22" s="45"/>
      <c r="E22" s="46"/>
      <c r="F22" s="46"/>
      <c r="G22" s="47"/>
      <c r="H22" s="44"/>
      <c r="I22" s="48"/>
      <c r="J22" s="32" t="str">
        <f>IF(E22&gt;0,YEAR(G4)-YEAR(E22),"")</f>
        <v/>
      </c>
      <c r="K22" s="49"/>
      <c r="L22"/>
      <c r="M22" s="34">
        <f>G4-F22</f>
        <v>45423</v>
      </c>
      <c r="N22" t="s">
        <v>19</v>
      </c>
      <c r="O22" t="s">
        <v>20</v>
      </c>
      <c r="P22" s="15" t="s">
        <v>21</v>
      </c>
      <c r="Q22" s="15" t="s">
        <v>22</v>
      </c>
      <c r="R22" s="73" t="s">
        <v>27</v>
      </c>
      <c r="S22" s="15">
        <f t="shared" si="2"/>
        <v>0</v>
      </c>
      <c r="T22" s="15">
        <f t="shared" si="3"/>
        <v>0</v>
      </c>
    </row>
    <row r="23" spans="1:20" ht="16.5" customHeight="1" thickBot="1" x14ac:dyDescent="0.25">
      <c r="A23" s="50"/>
      <c r="B23" s="51"/>
      <c r="C23" s="52"/>
      <c r="D23" s="52"/>
      <c r="E23" s="53"/>
      <c r="F23" s="53"/>
      <c r="G23" s="54"/>
      <c r="H23" s="54"/>
      <c r="I23" s="55"/>
      <c r="J23" s="56" t="str">
        <f>IF(E23&gt;0,YEAR(G4)-YEAR(E23),"")</f>
        <v/>
      </c>
      <c r="K23" s="49"/>
      <c r="L23"/>
      <c r="M23" s="34">
        <f>G4-F23</f>
        <v>45423</v>
      </c>
      <c r="N23" t="s">
        <v>19</v>
      </c>
      <c r="O23" t="s">
        <v>20</v>
      </c>
      <c r="P23" s="15" t="s">
        <v>21</v>
      </c>
      <c r="Q23" s="15" t="s">
        <v>22</v>
      </c>
      <c r="R23" s="73" t="s">
        <v>27</v>
      </c>
      <c r="S23" s="15">
        <f t="shared" si="2"/>
        <v>0</v>
      </c>
      <c r="T23" s="15">
        <f t="shared" si="3"/>
        <v>0</v>
      </c>
    </row>
    <row r="24" spans="1:20" ht="16.5" customHeight="1" thickBot="1" x14ac:dyDescent="0.3">
      <c r="A24" s="78" t="s">
        <v>23</v>
      </c>
      <c r="B24" s="79"/>
      <c r="C24" s="91" t="s">
        <v>51</v>
      </c>
      <c r="D24" s="92"/>
      <c r="E24" s="92"/>
      <c r="F24" s="92"/>
      <c r="G24" s="92"/>
      <c r="H24" s="92"/>
      <c r="I24" s="92"/>
      <c r="J24" s="93"/>
      <c r="K24" s="8"/>
      <c r="L24"/>
      <c r="M24" s="34"/>
      <c r="P24" s="15"/>
      <c r="Q24" s="15"/>
      <c r="R24" s="15"/>
      <c r="S24" s="15"/>
      <c r="T24" s="15"/>
    </row>
    <row r="25" spans="1:20" ht="16.5" customHeight="1" thickBot="1" x14ac:dyDescent="0.3">
      <c r="A25" s="75" t="s">
        <v>28</v>
      </c>
      <c r="B25" s="57" t="s">
        <v>24</v>
      </c>
      <c r="C25" s="63" t="s">
        <v>50</v>
      </c>
      <c r="D25" s="58" t="s">
        <v>25</v>
      </c>
      <c r="E25" s="59"/>
      <c r="F25" s="59"/>
      <c r="G25" s="59"/>
      <c r="H25" s="59"/>
      <c r="I25" s="59"/>
      <c r="J25" s="60"/>
      <c r="K25" s="61"/>
      <c r="L25"/>
    </row>
  </sheetData>
  <sheetProtection password="CAB6" sheet="1" objects="1" scenarios="1" selectLockedCells="1"/>
  <mergeCells count="8">
    <mergeCell ref="A24:B24"/>
    <mergeCell ref="C2:H2"/>
    <mergeCell ref="G11:J11"/>
    <mergeCell ref="C1:H1"/>
    <mergeCell ref="C6:E6"/>
    <mergeCell ref="C8:E8"/>
    <mergeCell ref="C4:E4"/>
    <mergeCell ref="C24:J24"/>
  </mergeCells>
  <phoneticPr fontId="1" type="noConversion"/>
  <conditionalFormatting sqref="K13:K21">
    <cfRule type="cellIs" dxfId="4" priority="3" stopIfTrue="1" operator="between">
      <formula>5</formula>
      <formula>14</formula>
    </cfRule>
    <cfRule type="cellIs" dxfId="3" priority="4" stopIfTrue="1" operator="greaterThan">
      <formula>18</formula>
    </cfRule>
    <cfRule type="cellIs" dxfId="2" priority="5" stopIfTrue="1" operator="equal">
      <formula>1</formula>
    </cfRule>
  </conditionalFormatting>
  <conditionalFormatting sqref="K22:K23">
    <cfRule type="cellIs" dxfId="1" priority="1" stopIfTrue="1" operator="between">
      <formula>1</formula>
      <formula>14</formula>
    </cfRule>
    <cfRule type="cellIs" dxfId="0" priority="2" stopIfTrue="1" operator="greaterThan">
      <formula>18</formula>
    </cfRule>
  </conditionalFormatting>
  <dataValidations count="4">
    <dataValidation type="list" allowBlank="1" showInputMessage="1" showErrorMessage="1" error="Bitte L angeben oder leer lassen" sqref="B22:B23" xr:uid="{00000000-0002-0000-0000-000000000000}">
      <formula1>$O$22</formula1>
    </dataValidation>
    <dataValidation type="list" allowBlank="1" showInputMessage="1" showErrorMessage="1" error="Bitte m / w eingeben" sqref="H13:H23" xr:uid="{00000000-0002-0000-0000-000001000000}">
      <formula1>$P$13:$R$13</formula1>
    </dataValidation>
    <dataValidation type="list" allowBlank="1" showInputMessage="1" showErrorMessage="1" error="Bitte X angeben oder leer lassen" sqref="I13:I23" xr:uid="{00000000-0002-0000-0000-000002000000}">
      <formula1>$N$13</formula1>
    </dataValidation>
    <dataValidation type="list" allowBlank="1" showInputMessage="1" showErrorMessage="1" error="Bitte X oder L angeben" sqref="B13:B21" xr:uid="{00000000-0002-0000-0000-000003000000}">
      <formula1>$N$13:$O$13</formula1>
    </dataValidation>
  </dataValidations>
  <pageMargins left="1.1299999999999999" right="0.39370078740157483" top="1.04" bottom="0.98425196850393704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Leistungsspange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</dc:creator>
  <cp:lastModifiedBy>Markus Werthner</cp:lastModifiedBy>
  <cp:lastPrinted>2024-04-17T17:21:11Z</cp:lastPrinted>
  <dcterms:created xsi:type="dcterms:W3CDTF">2007-04-19T10:01:36Z</dcterms:created>
  <dcterms:modified xsi:type="dcterms:W3CDTF">2024-04-17T17:42:21Z</dcterms:modified>
</cp:coreProperties>
</file>